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43" activeTab="0"/>
  </bookViews>
  <sheets>
    <sheet name="раздел 4" sheetId="1" r:id="rId1"/>
  </sheets>
  <definedNames>
    <definedName name="_xlnm.Print_Titles" localSheetId="0">'раздел 4'!$6:$8</definedName>
    <definedName name="_xlnm.Print_Area" localSheetId="0">'раздел 4'!$A$2:$E$129</definedName>
  </definedNames>
  <calcPr fullCalcOnLoad="1"/>
</workbook>
</file>

<file path=xl/sharedStrings.xml><?xml version="1.0" encoding="utf-8"?>
<sst xmlns="http://schemas.openxmlformats.org/spreadsheetml/2006/main" count="242" uniqueCount="161">
  <si>
    <t>№№ п/п</t>
  </si>
  <si>
    <t>1.1.</t>
  </si>
  <si>
    <t>2.1.</t>
  </si>
  <si>
    <t>3.1.</t>
  </si>
  <si>
    <t>1.</t>
  </si>
  <si>
    <t>1.1.1.</t>
  </si>
  <si>
    <t>Грант Фонда</t>
  </si>
  <si>
    <t>1.1.2.</t>
  </si>
  <si>
    <t>1.1.3.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</si>
  <si>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</si>
  <si>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</si>
  <si>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</si>
  <si>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</si>
  <si>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</si>
  <si>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</si>
  <si>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</si>
  <si>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</si>
  <si>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</si>
  <si>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</si>
  <si>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</si>
  <si>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</si>
  <si>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2.</t>
  </si>
  <si>
    <t>2.1.1.</t>
  </si>
  <si>
    <t>2.1.2.</t>
  </si>
  <si>
    <t>2.1.3.</t>
  </si>
  <si>
    <t>2.2.</t>
  </si>
  <si>
    <t>2.2.1.</t>
  </si>
  <si>
    <t>2.2.2.</t>
  </si>
  <si>
    <t>2.2.3.</t>
  </si>
  <si>
    <t>3.</t>
  </si>
  <si>
    <t>3.1.1.</t>
  </si>
  <si>
    <t>3.1.2.</t>
  </si>
  <si>
    <t>3.1.3.</t>
  </si>
  <si>
    <t>Всего</t>
  </si>
  <si>
    <t xml:space="preserve">Наименование задачи, мероприятия
 и источники финансирования
</t>
  </si>
  <si>
    <t>Доля гранта Фонда в общем объеме финансового обеспечения (%)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</si>
  <si>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</si>
  <si>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</si>
  <si>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</si>
  <si>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</si>
  <si>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</si>
  <si>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</si>
  <si>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</si>
  <si>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</si>
  <si>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2.5.</t>
  </si>
  <si>
    <t>2.5.1.</t>
  </si>
  <si>
    <t>2.5.2.</t>
  </si>
  <si>
    <t>2.5.3.</t>
  </si>
  <si>
    <t>2.6.</t>
  </si>
  <si>
    <t>2.6.1.</t>
  </si>
  <si>
    <t>2.6.2.</t>
  </si>
  <si>
    <t>2.6.3.</t>
  </si>
  <si>
    <t>3.2.</t>
  </si>
  <si>
    <t>3.2.1.</t>
  </si>
  <si>
    <t>3.2.2.</t>
  </si>
  <si>
    <t>3.2.3.</t>
  </si>
  <si>
    <t>3.3.</t>
  </si>
  <si>
    <t>3.3.1.</t>
  </si>
  <si>
    <t>3.3.2.</t>
  </si>
  <si>
    <t>3.3.3.</t>
  </si>
  <si>
    <t>3.4.</t>
  </si>
  <si>
    <t>3.4.1.</t>
  </si>
  <si>
    <t>3.4.2.</t>
  </si>
  <si>
    <t>3.4.3.</t>
  </si>
  <si>
    <t>4.</t>
  </si>
  <si>
    <t>4.1.</t>
  </si>
  <si>
    <t>4.1.1.</t>
  </si>
  <si>
    <t>4.1.2.</t>
  </si>
  <si>
    <t>4.1.3.</t>
  </si>
  <si>
    <t>5.1.</t>
  </si>
  <si>
    <t>5.3.1.</t>
  </si>
  <si>
    <t>5.3.2.</t>
  </si>
  <si>
    <t>5.3.3.</t>
  </si>
  <si>
    <t>5.1.1.</t>
  </si>
  <si>
    <t>5.1.2.</t>
  </si>
  <si>
    <t>5.1.3.</t>
  </si>
  <si>
    <t>5.</t>
  </si>
  <si>
    <t>5.2.</t>
  </si>
  <si>
    <t>5.2.1.</t>
  </si>
  <si>
    <t>5.2.2.</t>
  </si>
  <si>
    <t>5.2.3.</t>
  </si>
  <si>
    <t>5.3.</t>
  </si>
  <si>
    <t>5.4.</t>
  </si>
  <si>
    <t>5.4.1.</t>
  </si>
  <si>
    <t>5.4.2.</t>
  </si>
  <si>
    <t>5.4.3.</t>
  </si>
  <si>
    <t>5.5.</t>
  </si>
  <si>
    <t>5.5.1.</t>
  </si>
  <si>
    <t>5.5.2.</t>
  </si>
  <si>
    <t>5.5.3.</t>
  </si>
  <si>
    <t>5.6.</t>
  </si>
  <si>
    <t>5.6.1.</t>
  </si>
  <si>
    <t>5.6.2.</t>
  </si>
  <si>
    <t>5.6.3.</t>
  </si>
  <si>
    <t>Собственные средства Тверской области</t>
  </si>
  <si>
    <t>4.2.</t>
  </si>
  <si>
    <t>4.2.1.</t>
  </si>
  <si>
    <t>4.2.2.</t>
  </si>
  <si>
    <t>4.2.3.</t>
  </si>
  <si>
    <t>Объем финансового обеспечения по годам реализации (рублей)</t>
  </si>
  <si>
    <t>Иные источники финансирования (привлеченные средства)</t>
  </si>
  <si>
    <t>Средства областного бюджета Тверской области</t>
  </si>
  <si>
    <t xml:space="preserve">Всего по Комплексу мер, в том числе: </t>
  </si>
  <si>
    <t>Приложение 2                                                                                                                                     к распоряжению Правительства                                                                                                   Тверской области                                                                                                                                 от         №      -рп</t>
  </si>
  <si>
    <t xml:space="preserve">Финансовое обеспечение Комплекса мер Тверской области по поддержке жизненного потенциала семей, воспитывающих детей с инвалидностью «PROдвижение» </t>
  </si>
  <si>
    <t>(полное наименование Комплекса мер)</t>
  </si>
  <si>
    <t>2022 год</t>
  </si>
  <si>
    <t>2023 год</t>
  </si>
  <si>
    <t>Задача 1 «Создание условий для устойчивого межведомственного и внутриотраслевого взаимодействия и координации работ органов исполнительной власти, органов местного самоуправления, учреждений по содействию семьям, воспитывающим детей с инвалидностью в поддержании их жизненного потенциала»</t>
  </si>
  <si>
    <t xml:space="preserve">Мероприятие 1.1 Отработка механизмов межведомственного и внутриотраслевого взаимодействия по обеспечению эффективности работы с семьями, воспитывающими детей-инвалидов, включение ресурсов некоммерческих организаций </t>
  </si>
  <si>
    <t xml:space="preserve">Мероприятие 1.2 Создание межведомственной рабочей группы по обеспечению реализации комплекса мер Тверской области </t>
  </si>
  <si>
    <t xml:space="preserve">Мероприятие 1.3 Разработка и утверждение документов, обеспечивающих процесс реализации комплекса мер Тверской области разными ведомствами, их подведомственными структурами, общественными организациями Тверской области </t>
  </si>
  <si>
    <t xml:space="preserve">Мероприятие 1.4 Проведение межведомственного круглого стола, обеспечивающего старт комплекса мер Тверской области </t>
  </si>
  <si>
    <t xml:space="preserve">Мероприятие 1.5 Проведение мониторинга реализации мероприятий комплекса мер Тверской области и достижения запланированных показателей 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</si>
  <si>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</si>
  <si>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</si>
  <si>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</si>
  <si>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</si>
  <si>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</si>
  <si>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</si>
  <si>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</si>
  <si>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</si>
  <si>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 xml:space="preserve">Мероприятие 1.6 Разработка и реализация программы информационного сопровождения комплекса мер Тверской области (медиа-план) </t>
  </si>
  <si>
    <t>Задача 2 «Повышение компетенций и приобретение новых навыков родителями (законными представителями) в вопросах подготовки детей с инвалидностью к самостоятельной жизни»</t>
  </si>
  <si>
    <t xml:space="preserve">Мероприятие 2.1 Создание и развитие инфраструктуры, способствующей содействию родителям (законным представителям), воспитывающим детей-инвалидов, в подготовке детей к самостоятельной жизни. Открытие и организация работы центров помощи семьям, воспитывающим детей-инвалидов «Вместе мы сможем больше!» </t>
  </si>
  <si>
    <t xml:space="preserve">Мероприятие 2.2 Создание и развитие инфраструктуры, способствующей содействию родителям (законным представителям), воспитывающим детей-инвалидов, в подготовке детей к самостоятельной жизни. Открытие и организация работы кабинетов социально-бытовой ориентации </t>
  </si>
  <si>
    <t xml:space="preserve">Мероприятие 2.3 Создание и развитие инфраструктуры, способствующей содействию родителям (законным представителям), воспитывающим детей-инвалидов, в подготовке детей к самостоятельной жизни. Открытие и организация работы центров учебной полезной дневной занятости «Призвание» </t>
  </si>
  <si>
    <t xml:space="preserve">Мероприятие 2.4 Развитие деятельности групп учебного сопровождаемого проживания </t>
  </si>
  <si>
    <t xml:space="preserve">Мероприятие 2.5 Развитие и поддержка родительских сообществ (по нозологиям) семей, воспитывающих детей-инвалидов, в различных муниципальных образованиях Тверской области в целях обеспечения активной поддержки в процессе реабилитации и абилитации детей-инвалидов, мобилизации собственных ресурсов семьи в решении вопросов развития и воспитания особого ребенка </t>
  </si>
  <si>
    <t xml:space="preserve">Мероприятие 2.6 Поддержка и реализация добровольческих инициатив, направленных на повышение качества жизни детей с инвалидностью, в муниципальных образованиях Тверской области </t>
  </si>
  <si>
    <t>2.7.</t>
  </si>
  <si>
    <t>2.7.1.</t>
  </si>
  <si>
    <t>2.7.2.</t>
  </si>
  <si>
    <t>2.7.3.</t>
  </si>
  <si>
    <t>2.8.</t>
  </si>
  <si>
    <t>2.8.1.</t>
  </si>
  <si>
    <t>2.8.2.</t>
  </si>
  <si>
    <t>2.8.3.</t>
  </si>
  <si>
    <t xml:space="preserve">Мероприятие 2.7 Проведение регионального Форума родителей, воспитывающих детей-инвалидов и детей с ограниченными возможностями здоровья </t>
  </si>
  <si>
    <t>Мероприятие 2.8 Информирование родителей, воспитывающих детей-инвалидов, о состоянии рынка труда, об услугах, оказываемых службами занятости населения Тверской области</t>
  </si>
  <si>
    <t>Задача 3 «Повышение качества и доступности оперативной консультативной помощи для родителей, воспитывающих детей с инвалидностью»</t>
  </si>
  <si>
    <t xml:space="preserve">Мероприятие 3.1 Разработка программ обучения, консультирования, в том числе дистанционного, семей, воспитывающих детей-инвалидов в целях приобретения навыков реабилитации и абилитации детей-инвалидов, навыков развивающего ухода, в том числе с использованием средств альтернативной и дополнительной коммуникации </t>
  </si>
  <si>
    <t xml:space="preserve">Мероприятие 3.2 Организация работы информационного портала «Семейный помощник» в целях консультирования родителей, воспитывающих детей-инвалидов </t>
  </si>
  <si>
    <t xml:space="preserve">Мероприятие 3.3 Организация работы колл-центров консультирования родителей, воспитывающих детей-инвалидов </t>
  </si>
  <si>
    <t xml:space="preserve">Мероприятие 3.4 Создание онлайн чатов групп родителей, воспитывающих детей-инвалидов </t>
  </si>
  <si>
    <t xml:space="preserve">Задача 4 «Содействие родителям (законным представителям) в организации развивающего ухода за детьми с тяжелыми множественными нарушениями развития» </t>
  </si>
  <si>
    <t xml:space="preserve">Мероприятие 4.1 Создание служб социального проката, способствующих поддержке жизненного потенциала семей, воспитывающих детей-инвалидов, на базе учреждений социальной защиты населения Тверской области </t>
  </si>
  <si>
    <t xml:space="preserve">Мероприятие 4.2 Открытие групп кратковременного ухода (присмотра) за детьми-инвалидами «Выручалочка» с реализацией программ реабилитации и абилитации </t>
  </si>
  <si>
    <t>4.3.</t>
  </si>
  <si>
    <t>4.3.1.</t>
  </si>
  <si>
    <t>4.3.2.</t>
  </si>
  <si>
    <t>4.3.3.</t>
  </si>
  <si>
    <t xml:space="preserve">Мероприятие 4.3 Открытие социальных яслей «Первые шаги» с реализацией программ раннего развития детей от 0 до 3 лет на базе учреждений социальной защиты населения Тверской области </t>
  </si>
  <si>
    <t xml:space="preserve">Мероприятие 5.1 Повышение профессиональных компетенций руководителей и специалистов организаций разной ведомственной принадлежности, на базе профессиональных стажировочных площадок Фонда </t>
  </si>
  <si>
    <t>Задача 5 «Организация обмена опытом в профессиональном сообществе»</t>
  </si>
  <si>
    <t xml:space="preserve">Мероприятие 5.2 Проведение тренерами, прошедшими подготовку на базе профессиональных стажировочных площадок Фонда, обучающих мероприятий для руководителей и специалистов организаций различной ведомственной принадлежности </t>
  </si>
  <si>
    <t xml:space="preserve">Мероприятие 5.3 Представление эффективных практик
Тверской области по поддержке жизненного потенциала семей, воспитывающих детей-инвалидов, практик социального сопровождения семей, на Всероссийской выставке-форуме «Вместе – ради детей!» </t>
  </si>
  <si>
    <t xml:space="preserve">Мероприятие 5.4 Проведение региональной конференции по итогам реализации Комплекса мер Тверской области по развитию технологий, альтернативных предоставлению услуг в стационарной форме социального обслуживания детей-инвалидов и детей с ограниченными возможностями здоровья, включая организацию сопровождаемого проживания и распространению эффективных результатов </t>
  </si>
  <si>
    <t xml:space="preserve">Мероприятие 5.5 Привлечение к выполнению мероприятий комплекса мер Тверской области социально ориентированных некоммерческих организаций, родительских сообществ, бизнес-структур </t>
  </si>
  <si>
    <t>Мероприятие 5.6 Обучение волонтеров и добровольцев взаимодействию с детьми-инвалидами и детьми с ограниченными возможностями здоровья и оказанию помощи их семьям</t>
  </si>
  <si>
    <t>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</si>
</sst>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2" fillId="32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3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8"/>
  <sheetViews>
    <sheetView tabSelected="1" zoomScalePageLayoutView="0" workbookViewId="0" topLeftCell="A115">
      <selection activeCell="F128" sqref="F128"/>
    </sheetView>
  </sheetViews>
  <sheetFormatPr defaultColWidth="9.00390625" defaultRowHeight="12.75"/>
  <cols>
    <col min="1" max="1" width="6.625" style="7" customWidth="1"/>
    <col min="2" max="2" width="67.125" style="7" customWidth="1"/>
    <col min="3" max="3" width="21.75390625" style="0" customWidth="1"/>
    <col min="4" max="4" width="21.00390625" style="0" customWidth="1"/>
    <col min="5" max="5" width="22.125" style="0" customWidth="1"/>
    <col min="6" max="6" width="41.75390625" style="0" customWidth="1"/>
    <col min="8" max="8" width="12.875" style="0" customWidth="1"/>
  </cols>
  <sheetData>
    <row r="1" ht="4.5" customHeight="1"/>
    <row r="2" spans="4:5" ht="60.75" customHeight="1">
      <c r="D2" s="24" t="s">
        <v>103</v>
      </c>
      <c r="E2" s="24"/>
    </row>
    <row r="3" spans="2:5" ht="9.75" customHeight="1">
      <c r="B3" s="29"/>
      <c r="C3" s="29"/>
      <c r="D3" s="29"/>
      <c r="E3" s="29"/>
    </row>
    <row r="4" spans="1:5" ht="33" customHeight="1">
      <c r="A4" s="30" t="s">
        <v>104</v>
      </c>
      <c r="B4" s="30"/>
      <c r="C4" s="30"/>
      <c r="D4" s="30"/>
      <c r="E4" s="30"/>
    </row>
    <row r="5" spans="1:5" ht="25.5" customHeight="1">
      <c r="A5" s="25" t="s">
        <v>105</v>
      </c>
      <c r="B5" s="25"/>
      <c r="C5" s="25"/>
      <c r="D5" s="25"/>
      <c r="E5" s="25"/>
    </row>
    <row r="6" spans="1:5" ht="21" customHeight="1">
      <c r="A6" s="26" t="s">
        <v>0</v>
      </c>
      <c r="B6" s="26" t="s">
        <v>34</v>
      </c>
      <c r="C6" s="27" t="s">
        <v>99</v>
      </c>
      <c r="D6" s="27"/>
      <c r="E6" s="27"/>
    </row>
    <row r="7" spans="1:5" ht="24" customHeight="1">
      <c r="A7" s="26"/>
      <c r="B7" s="26"/>
      <c r="C7" s="2" t="s">
        <v>106</v>
      </c>
      <c r="D7" s="2" t="s">
        <v>107</v>
      </c>
      <c r="E7" s="2" t="s">
        <v>33</v>
      </c>
    </row>
    <row r="8" spans="1:5" ht="12" customHeight="1">
      <c r="A8" s="8">
        <v>1</v>
      </c>
      <c r="B8" s="8">
        <f>A8+1</f>
        <v>2</v>
      </c>
      <c r="C8" s="1">
        <f>B8+1</f>
        <v>3</v>
      </c>
      <c r="D8" s="1">
        <f>C8+1</f>
        <v>4</v>
      </c>
      <c r="E8" s="1">
        <f>D8+1</f>
        <v>5</v>
      </c>
    </row>
    <row r="9" spans="1:5" ht="49.5" customHeight="1">
      <c r="A9" s="11" t="s">
        <v>4</v>
      </c>
      <c r="B9" s="28" t="s">
        <v>108</v>
      </c>
      <c r="C9" s="28"/>
      <c r="D9" s="28"/>
      <c r="E9" s="28"/>
    </row>
    <row r="10" spans="1:5" ht="66" customHeight="1">
      <c r="A10" s="11" t="s">
        <v>1</v>
      </c>
      <c r="B10" s="20" t="s">
        <v>109</v>
      </c>
      <c r="C10" s="4">
        <f>SUM(C11:C13)</f>
        <v>0</v>
      </c>
      <c r="D10" s="4">
        <f>SUM(D11:D13)</f>
        <v>0</v>
      </c>
      <c r="E10" s="4">
        <f aca="true" t="shared" si="0" ref="E10:E33">SUM(C10:D10)</f>
        <v>0</v>
      </c>
    </row>
    <row r="11" spans="1:5" ht="15.75">
      <c r="A11" s="11" t="s">
        <v>5</v>
      </c>
      <c r="B11" s="6" t="s">
        <v>6</v>
      </c>
      <c r="C11" s="4">
        <v>0</v>
      </c>
      <c r="D11" s="4">
        <v>0</v>
      </c>
      <c r="E11" s="4">
        <f t="shared" si="0"/>
        <v>0</v>
      </c>
    </row>
    <row r="12" spans="1:8" ht="15.75">
      <c r="A12" s="11" t="s">
        <v>7</v>
      </c>
      <c r="B12" s="6" t="s">
        <v>101</v>
      </c>
      <c r="C12" s="4">
        <v>0</v>
      </c>
      <c r="D12" s="4">
        <v>0</v>
      </c>
      <c r="E12" s="4">
        <f t="shared" si="0"/>
        <v>0</v>
      </c>
      <c r="H12" s="3"/>
    </row>
    <row r="13" spans="1:5" ht="15.75">
      <c r="A13" s="11" t="s">
        <v>8</v>
      </c>
      <c r="B13" s="6" t="s">
        <v>100</v>
      </c>
      <c r="C13" s="4">
        <v>0</v>
      </c>
      <c r="D13" s="4">
        <v>0</v>
      </c>
      <c r="E13" s="4">
        <f t="shared" si="0"/>
        <v>0</v>
      </c>
    </row>
    <row r="14" spans="1:5" ht="32.25" customHeight="1">
      <c r="A14" s="11" t="s">
        <v>9</v>
      </c>
      <c r="B14" s="19" t="s">
        <v>110</v>
      </c>
      <c r="C14" s="4">
        <f>SUM(C15:C17)</f>
        <v>0</v>
      </c>
      <c r="D14" s="4">
        <f>SUM(D15:D17)</f>
        <v>0</v>
      </c>
      <c r="E14" s="4">
        <f t="shared" si="0"/>
        <v>0</v>
      </c>
    </row>
    <row r="15" spans="1:5" ht="15.75">
      <c r="A15" s="11" t="s">
        <v>10</v>
      </c>
      <c r="B15" s="6" t="s">
        <v>6</v>
      </c>
      <c r="C15" s="4">
        <v>0</v>
      </c>
      <c r="D15" s="4">
        <v>0</v>
      </c>
      <c r="E15" s="4">
        <f t="shared" si="0"/>
        <v>0</v>
      </c>
    </row>
    <row r="16" spans="1:8" ht="15.75">
      <c r="A16" s="11" t="s">
        <v>11</v>
      </c>
      <c r="B16" s="6" t="s">
        <v>101</v>
      </c>
      <c r="C16" s="4">
        <v>0</v>
      </c>
      <c r="D16" s="4">
        <v>0</v>
      </c>
      <c r="E16" s="4">
        <f t="shared" si="0"/>
        <v>0</v>
      </c>
      <c r="H16" s="3"/>
    </row>
    <row r="17" spans="1:5" ht="15.75">
      <c r="A17" s="11" t="s">
        <v>12</v>
      </c>
      <c r="B17" s="6" t="s">
        <v>100</v>
      </c>
      <c r="C17" s="4">
        <v>0</v>
      </c>
      <c r="D17" s="4">
        <v>0</v>
      </c>
      <c r="E17" s="4">
        <f t="shared" si="0"/>
        <v>0</v>
      </c>
    </row>
    <row r="18" spans="1:6" ht="62.25" customHeight="1">
      <c r="A18" s="11" t="s">
        <v>13</v>
      </c>
      <c r="B18" s="19" t="s">
        <v>111</v>
      </c>
      <c r="C18" s="4">
        <f>SUM(C19:C21)</f>
        <v>0</v>
      </c>
      <c r="D18" s="4">
        <f>SUM(D19:D21)</f>
        <v>0</v>
      </c>
      <c r="E18" s="4">
        <f t="shared" si="0"/>
        <v>0</v>
      </c>
      <c r="F18" s="15"/>
    </row>
    <row r="19" spans="1:6" ht="15.75">
      <c r="A19" s="11" t="s">
        <v>14</v>
      </c>
      <c r="B19" s="6" t="s">
        <v>6</v>
      </c>
      <c r="C19" s="4">
        <v>0</v>
      </c>
      <c r="D19" s="4">
        <v>0</v>
      </c>
      <c r="E19" s="4">
        <f t="shared" si="0"/>
        <v>0</v>
      </c>
      <c r="F19" s="16"/>
    </row>
    <row r="20" spans="1:8" ht="15.75">
      <c r="A20" s="11" t="s">
        <v>15</v>
      </c>
      <c r="B20" s="6" t="s">
        <v>101</v>
      </c>
      <c r="C20" s="4">
        <v>0</v>
      </c>
      <c r="D20" s="4">
        <v>0</v>
      </c>
      <c r="E20" s="4">
        <f t="shared" si="0"/>
        <v>0</v>
      </c>
      <c r="F20" s="16"/>
      <c r="H20" s="3"/>
    </row>
    <row r="21" spans="1:6" ht="15.75">
      <c r="A21" s="11" t="s">
        <v>16</v>
      </c>
      <c r="B21" s="6" t="s">
        <v>100</v>
      </c>
      <c r="C21" s="4">
        <v>0</v>
      </c>
      <c r="D21" s="4">
        <v>0</v>
      </c>
      <c r="E21" s="4">
        <f t="shared" si="0"/>
        <v>0</v>
      </c>
      <c r="F21" s="16"/>
    </row>
    <row r="22" spans="1:6" ht="33.75" customHeight="1">
      <c r="A22" s="11" t="s">
        <v>17</v>
      </c>
      <c r="B22" s="12" t="s">
        <v>112</v>
      </c>
      <c r="C22" s="4">
        <f>SUM(C23:C25)</f>
        <v>0</v>
      </c>
      <c r="D22" s="4">
        <f>SUM(D23:D25)</f>
        <v>0</v>
      </c>
      <c r="E22" s="4">
        <f t="shared" si="0"/>
        <v>0</v>
      </c>
      <c r="F22" s="16"/>
    </row>
    <row r="23" spans="1:6" ht="15.75">
      <c r="A23" s="11" t="s">
        <v>18</v>
      </c>
      <c r="B23" s="6" t="s">
        <v>6</v>
      </c>
      <c r="C23" s="4">
        <v>0</v>
      </c>
      <c r="D23" s="4">
        <v>0</v>
      </c>
      <c r="E23" s="4">
        <f t="shared" si="0"/>
        <v>0</v>
      </c>
      <c r="F23" s="16"/>
    </row>
    <row r="24" spans="1:6" ht="15.75">
      <c r="A24" s="11" t="s">
        <v>19</v>
      </c>
      <c r="B24" s="6" t="s">
        <v>101</v>
      </c>
      <c r="C24" s="4">
        <v>0</v>
      </c>
      <c r="D24" s="4">
        <v>0</v>
      </c>
      <c r="E24" s="4">
        <f t="shared" si="0"/>
        <v>0</v>
      </c>
      <c r="F24" s="16"/>
    </row>
    <row r="25" spans="1:6" ht="15.75">
      <c r="A25" s="11" t="s">
        <v>20</v>
      </c>
      <c r="B25" s="6" t="s">
        <v>100</v>
      </c>
      <c r="C25" s="4">
        <v>0</v>
      </c>
      <c r="D25" s="4">
        <v>0</v>
      </c>
      <c r="E25" s="4">
        <f t="shared" si="0"/>
        <v>0</v>
      </c>
      <c r="F25" s="16"/>
    </row>
    <row r="26" spans="1:6" ht="47.25">
      <c r="A26" s="21" t="s">
        <v>114</v>
      </c>
      <c r="B26" s="22" t="s">
        <v>113</v>
      </c>
      <c r="C26" s="4">
        <f>SUM(C27:C29)</f>
        <v>0</v>
      </c>
      <c r="D26" s="4">
        <f>SUM(D27:D29)</f>
        <v>0</v>
      </c>
      <c r="E26" s="4">
        <f t="shared" si="0"/>
        <v>0</v>
      </c>
      <c r="F26" s="16"/>
    </row>
    <row r="27" spans="1:6" ht="15.75">
      <c r="A27" s="21" t="s">
        <v>115</v>
      </c>
      <c r="B27" s="23" t="s">
        <v>6</v>
      </c>
      <c r="C27" s="4">
        <v>0</v>
      </c>
      <c r="D27" s="4">
        <v>0</v>
      </c>
      <c r="E27" s="4">
        <f t="shared" si="0"/>
        <v>0</v>
      </c>
      <c r="F27" s="16"/>
    </row>
    <row r="28" spans="1:6" ht="15.75">
      <c r="A28" s="21" t="s">
        <v>116</v>
      </c>
      <c r="B28" s="23" t="s">
        <v>101</v>
      </c>
      <c r="C28" s="4">
        <v>0</v>
      </c>
      <c r="D28" s="4">
        <v>0</v>
      </c>
      <c r="E28" s="4">
        <f t="shared" si="0"/>
        <v>0</v>
      </c>
      <c r="F28" s="16"/>
    </row>
    <row r="29" spans="1:6" ht="15.75">
      <c r="A29" s="21" t="s">
        <v>117</v>
      </c>
      <c r="B29" s="23" t="s">
        <v>100</v>
      </c>
      <c r="C29" s="4">
        <v>0</v>
      </c>
      <c r="D29" s="4">
        <v>0</v>
      </c>
      <c r="E29" s="4">
        <f t="shared" si="0"/>
        <v>0</v>
      </c>
      <c r="F29" s="16"/>
    </row>
    <row r="30" spans="1:6" ht="47.25">
      <c r="A30" s="21" t="s">
        <v>118</v>
      </c>
      <c r="B30" s="22" t="s">
        <v>122</v>
      </c>
      <c r="C30" s="4">
        <f>SUM(C31:C33)</f>
        <v>0</v>
      </c>
      <c r="D30" s="4">
        <f>SUM(D31:D33)</f>
        <v>0</v>
      </c>
      <c r="E30" s="4">
        <f t="shared" si="0"/>
        <v>0</v>
      </c>
      <c r="F30" s="16"/>
    </row>
    <row r="31" spans="1:6" ht="15.75">
      <c r="A31" s="21" t="s">
        <v>119</v>
      </c>
      <c r="B31" s="23" t="s">
        <v>6</v>
      </c>
      <c r="C31" s="4">
        <v>0</v>
      </c>
      <c r="D31" s="4">
        <v>0</v>
      </c>
      <c r="E31" s="4">
        <f t="shared" si="0"/>
        <v>0</v>
      </c>
      <c r="F31" s="16"/>
    </row>
    <row r="32" spans="1:8" ht="15.75">
      <c r="A32" s="21" t="s">
        <v>120</v>
      </c>
      <c r="B32" s="23" t="s">
        <v>101</v>
      </c>
      <c r="C32" s="4">
        <v>0</v>
      </c>
      <c r="D32" s="4">
        <v>0</v>
      </c>
      <c r="E32" s="4">
        <v>0</v>
      </c>
      <c r="F32" s="16"/>
      <c r="H32" s="3"/>
    </row>
    <row r="33" spans="1:6" ht="15.75">
      <c r="A33" s="21" t="s">
        <v>121</v>
      </c>
      <c r="B33" s="23" t="s">
        <v>100</v>
      </c>
      <c r="C33" s="4">
        <v>0</v>
      </c>
      <c r="D33" s="4">
        <v>0</v>
      </c>
      <c r="E33" s="4">
        <f t="shared" si="0"/>
        <v>0</v>
      </c>
      <c r="F33" s="16"/>
    </row>
    <row r="34" spans="1:6" ht="34.5" customHeight="1">
      <c r="A34" s="11" t="s">
        <v>21</v>
      </c>
      <c r="B34" s="32" t="s">
        <v>123</v>
      </c>
      <c r="C34" s="32"/>
      <c r="D34" s="32"/>
      <c r="E34" s="32"/>
      <c r="F34" s="16"/>
    </row>
    <row r="35" spans="1:6" ht="96" customHeight="1">
      <c r="A35" s="11" t="s">
        <v>2</v>
      </c>
      <c r="B35" s="9" t="s">
        <v>124</v>
      </c>
      <c r="C35" s="4">
        <f>SUM(C36:C38)</f>
        <v>1488240</v>
      </c>
      <c r="D35" s="4">
        <f>SUM(D36:D38)</f>
        <v>650000</v>
      </c>
      <c r="E35" s="4">
        <f aca="true" t="shared" si="1" ref="E35:E42">SUM(C35:D35)</f>
        <v>2138240</v>
      </c>
      <c r="F35" s="16"/>
    </row>
    <row r="36" spans="1:6" ht="15.75">
      <c r="A36" s="11" t="s">
        <v>22</v>
      </c>
      <c r="B36" s="6" t="s">
        <v>6</v>
      </c>
      <c r="C36" s="5">
        <v>708240</v>
      </c>
      <c r="D36" s="4">
        <v>0</v>
      </c>
      <c r="E36" s="4">
        <f t="shared" si="1"/>
        <v>708240</v>
      </c>
      <c r="F36" s="15"/>
    </row>
    <row r="37" spans="1:8" ht="15.75">
      <c r="A37" s="11" t="s">
        <v>23</v>
      </c>
      <c r="B37" s="6" t="s">
        <v>101</v>
      </c>
      <c r="C37" s="4">
        <v>780000</v>
      </c>
      <c r="D37" s="4">
        <v>650000</v>
      </c>
      <c r="E37" s="4">
        <f t="shared" si="1"/>
        <v>1430000</v>
      </c>
      <c r="F37" s="15"/>
      <c r="H37" s="3"/>
    </row>
    <row r="38" spans="1:6" ht="15.75">
      <c r="A38" s="11" t="s">
        <v>24</v>
      </c>
      <c r="B38" s="6" t="s">
        <v>100</v>
      </c>
      <c r="C38" s="4">
        <v>0</v>
      </c>
      <c r="D38" s="4">
        <v>0</v>
      </c>
      <c r="E38" s="4">
        <f t="shared" si="1"/>
        <v>0</v>
      </c>
      <c r="F38" s="16"/>
    </row>
    <row r="39" spans="1:6" ht="79.5" customHeight="1">
      <c r="A39" s="11" t="s">
        <v>25</v>
      </c>
      <c r="B39" s="12" t="s">
        <v>125</v>
      </c>
      <c r="C39" s="4">
        <f>SUM(C40:C42)</f>
        <v>0</v>
      </c>
      <c r="D39" s="4">
        <f>SUM(D40:D42)</f>
        <v>2400500</v>
      </c>
      <c r="E39" s="4">
        <f t="shared" si="1"/>
        <v>2400500</v>
      </c>
      <c r="F39" s="16"/>
    </row>
    <row r="40" spans="1:6" ht="15.75">
      <c r="A40" s="11" t="s">
        <v>26</v>
      </c>
      <c r="B40" s="6" t="s">
        <v>6</v>
      </c>
      <c r="C40" s="4">
        <v>0</v>
      </c>
      <c r="D40" s="4">
        <v>1550500</v>
      </c>
      <c r="E40" s="4">
        <f>SUM(C40:D40)</f>
        <v>1550500</v>
      </c>
      <c r="F40" s="17"/>
    </row>
    <row r="41" spans="1:8" ht="15.75">
      <c r="A41" s="11" t="s">
        <v>27</v>
      </c>
      <c r="B41" s="6" t="s">
        <v>101</v>
      </c>
      <c r="C41" s="4">
        <v>0</v>
      </c>
      <c r="D41" s="4">
        <v>850000</v>
      </c>
      <c r="E41" s="4">
        <f t="shared" si="1"/>
        <v>850000</v>
      </c>
      <c r="F41" s="15"/>
      <c r="H41" s="3"/>
    </row>
    <row r="42" spans="1:6" ht="15.75">
      <c r="A42" s="11" t="s">
        <v>28</v>
      </c>
      <c r="B42" s="6" t="s">
        <v>100</v>
      </c>
      <c r="C42" s="4">
        <v>0</v>
      </c>
      <c r="D42" s="4">
        <v>0</v>
      </c>
      <c r="E42" s="4">
        <f t="shared" si="1"/>
        <v>0</v>
      </c>
      <c r="F42" s="16"/>
    </row>
    <row r="43" spans="1:6" ht="81.75" customHeight="1">
      <c r="A43" s="11" t="s">
        <v>36</v>
      </c>
      <c r="B43" s="12" t="s">
        <v>126</v>
      </c>
      <c r="C43" s="4">
        <f>SUM(C44:C46)</f>
        <v>0</v>
      </c>
      <c r="D43" s="4">
        <f>SUM(D44:D46)</f>
        <v>532375</v>
      </c>
      <c r="E43" s="4">
        <f>SUM(C43:D43)</f>
        <v>532375</v>
      </c>
      <c r="F43" s="16"/>
    </row>
    <row r="44" spans="1:6" ht="15.75">
      <c r="A44" s="11" t="s">
        <v>37</v>
      </c>
      <c r="B44" s="6" t="s">
        <v>6</v>
      </c>
      <c r="C44" s="4">
        <v>0</v>
      </c>
      <c r="D44" s="4">
        <v>382375</v>
      </c>
      <c r="E44" s="4">
        <f>SUM(C44:D44)</f>
        <v>382375</v>
      </c>
      <c r="F44" s="15"/>
    </row>
    <row r="45" spans="1:8" ht="15.75">
      <c r="A45" s="11" t="s">
        <v>38</v>
      </c>
      <c r="B45" s="6" t="s">
        <v>101</v>
      </c>
      <c r="C45" s="4">
        <v>0</v>
      </c>
      <c r="D45" s="4">
        <v>150000</v>
      </c>
      <c r="E45" s="4">
        <f aca="true" t="shared" si="2" ref="E45:E66">SUM(C45:D45)</f>
        <v>150000</v>
      </c>
      <c r="F45" s="15"/>
      <c r="H45" s="3"/>
    </row>
    <row r="46" spans="1:6" ht="15.75">
      <c r="A46" s="11" t="s">
        <v>39</v>
      </c>
      <c r="B46" s="6" t="s">
        <v>100</v>
      </c>
      <c r="C46" s="4">
        <v>0</v>
      </c>
      <c r="D46" s="4">
        <v>0</v>
      </c>
      <c r="E46" s="4">
        <f t="shared" si="2"/>
        <v>0</v>
      </c>
      <c r="F46" s="16"/>
    </row>
    <row r="47" spans="1:6" ht="31.5">
      <c r="A47" s="11" t="s">
        <v>40</v>
      </c>
      <c r="B47" s="12" t="s">
        <v>127</v>
      </c>
      <c r="C47" s="4">
        <f>SUM(C48:C50)</f>
        <v>900000</v>
      </c>
      <c r="D47" s="4">
        <f>SUM(D48:D50)</f>
        <v>400000</v>
      </c>
      <c r="E47" s="4">
        <f t="shared" si="2"/>
        <v>1300000</v>
      </c>
      <c r="F47" s="16"/>
    </row>
    <row r="48" spans="1:6" ht="15.75">
      <c r="A48" s="11" t="s">
        <v>41</v>
      </c>
      <c r="B48" s="6" t="s">
        <v>6</v>
      </c>
      <c r="C48" s="4">
        <v>0</v>
      </c>
      <c r="D48" s="4">
        <v>0</v>
      </c>
      <c r="E48" s="4">
        <f t="shared" si="2"/>
        <v>0</v>
      </c>
      <c r="F48" s="16"/>
    </row>
    <row r="49" spans="1:8" ht="15.75">
      <c r="A49" s="11" t="s">
        <v>42</v>
      </c>
      <c r="B49" s="6" t="s">
        <v>101</v>
      </c>
      <c r="C49" s="4">
        <v>900000</v>
      </c>
      <c r="D49" s="4">
        <v>400000</v>
      </c>
      <c r="E49" s="4">
        <f t="shared" si="2"/>
        <v>1300000</v>
      </c>
      <c r="F49" s="15"/>
      <c r="H49" s="3"/>
    </row>
    <row r="50" spans="1:6" ht="15.75">
      <c r="A50" s="11" t="s">
        <v>43</v>
      </c>
      <c r="B50" s="6" t="s">
        <v>100</v>
      </c>
      <c r="C50" s="4">
        <v>0</v>
      </c>
      <c r="D50" s="4">
        <v>0</v>
      </c>
      <c r="E50" s="4">
        <f t="shared" si="2"/>
        <v>0</v>
      </c>
      <c r="F50" s="16"/>
    </row>
    <row r="51" spans="1:6" ht="99.75" customHeight="1">
      <c r="A51" s="11" t="s">
        <v>44</v>
      </c>
      <c r="B51" s="12" t="s">
        <v>128</v>
      </c>
      <c r="C51" s="4">
        <f>SUM(C52:C54)</f>
        <v>900000</v>
      </c>
      <c r="D51" s="4">
        <f>SUM(D52:D54)</f>
        <v>500000</v>
      </c>
      <c r="E51" s="4">
        <f t="shared" si="2"/>
        <v>1400000</v>
      </c>
      <c r="F51" s="16"/>
    </row>
    <row r="52" spans="1:6" ht="15.75">
      <c r="A52" s="11" t="s">
        <v>45</v>
      </c>
      <c r="B52" s="6" t="s">
        <v>6</v>
      </c>
      <c r="C52" s="4">
        <v>0</v>
      </c>
      <c r="D52" s="4">
        <v>0</v>
      </c>
      <c r="E52" s="4">
        <f t="shared" si="2"/>
        <v>0</v>
      </c>
      <c r="F52" s="16"/>
    </row>
    <row r="53" spans="1:8" ht="15.75">
      <c r="A53" s="11" t="s">
        <v>46</v>
      </c>
      <c r="B53" s="6" t="s">
        <v>101</v>
      </c>
      <c r="C53" s="4">
        <v>900000</v>
      </c>
      <c r="D53" s="4">
        <v>500000</v>
      </c>
      <c r="E53" s="4">
        <f t="shared" si="2"/>
        <v>1400000</v>
      </c>
      <c r="F53" s="15"/>
      <c r="H53" s="3"/>
    </row>
    <row r="54" spans="1:6" ht="15.75">
      <c r="A54" s="11" t="s">
        <v>47</v>
      </c>
      <c r="B54" s="6" t="s">
        <v>100</v>
      </c>
      <c r="C54" s="4">
        <v>0</v>
      </c>
      <c r="D54" s="4">
        <v>0</v>
      </c>
      <c r="E54" s="4">
        <f t="shared" si="2"/>
        <v>0</v>
      </c>
      <c r="F54" s="16"/>
    </row>
    <row r="55" spans="1:6" ht="54" customHeight="1">
      <c r="A55" s="21" t="s">
        <v>48</v>
      </c>
      <c r="B55" s="22" t="s">
        <v>129</v>
      </c>
      <c r="C55" s="4">
        <f>SUM(C56:C58)</f>
        <v>500000</v>
      </c>
      <c r="D55" s="4">
        <f>SUM(D56:D58)</f>
        <v>200000</v>
      </c>
      <c r="E55" s="4">
        <f t="shared" si="2"/>
        <v>700000</v>
      </c>
      <c r="F55" s="16"/>
    </row>
    <row r="56" spans="1:6" ht="15.75">
      <c r="A56" s="21" t="s">
        <v>49</v>
      </c>
      <c r="B56" s="23" t="s">
        <v>6</v>
      </c>
      <c r="C56" s="4">
        <v>0</v>
      </c>
      <c r="D56" s="4">
        <v>0</v>
      </c>
      <c r="E56" s="4">
        <f t="shared" si="2"/>
        <v>0</v>
      </c>
      <c r="F56" s="16"/>
    </row>
    <row r="57" spans="1:6" ht="15.75">
      <c r="A57" s="21" t="s">
        <v>50</v>
      </c>
      <c r="B57" s="23" t="s">
        <v>101</v>
      </c>
      <c r="C57" s="4">
        <v>500000</v>
      </c>
      <c r="D57" s="4">
        <v>200000</v>
      </c>
      <c r="E57" s="4">
        <f t="shared" si="2"/>
        <v>700000</v>
      </c>
      <c r="F57" s="16"/>
    </row>
    <row r="58" spans="1:6" ht="15.75">
      <c r="A58" s="21" t="s">
        <v>51</v>
      </c>
      <c r="B58" s="23" t="s">
        <v>100</v>
      </c>
      <c r="C58" s="4">
        <v>0</v>
      </c>
      <c r="D58" s="4">
        <v>0</v>
      </c>
      <c r="E58" s="4">
        <f t="shared" si="2"/>
        <v>0</v>
      </c>
      <c r="F58" s="16"/>
    </row>
    <row r="59" spans="1:6" ht="47.25">
      <c r="A59" s="21" t="s">
        <v>130</v>
      </c>
      <c r="B59" s="22" t="s">
        <v>138</v>
      </c>
      <c r="C59" s="4">
        <f>SUM(C60:C62)</f>
        <v>170000</v>
      </c>
      <c r="D59" s="4">
        <f>SUM(D60:D62)</f>
        <v>170000</v>
      </c>
      <c r="E59" s="4">
        <f t="shared" si="2"/>
        <v>340000</v>
      </c>
      <c r="F59" s="16"/>
    </row>
    <row r="60" spans="1:6" ht="15.75">
      <c r="A60" s="21" t="s">
        <v>131</v>
      </c>
      <c r="B60" s="23" t="s">
        <v>6</v>
      </c>
      <c r="C60" s="4">
        <v>0</v>
      </c>
      <c r="D60" s="4">
        <v>0</v>
      </c>
      <c r="E60" s="4">
        <f t="shared" si="2"/>
        <v>0</v>
      </c>
      <c r="F60" s="16"/>
    </row>
    <row r="61" spans="1:6" ht="15.75">
      <c r="A61" s="21" t="s">
        <v>132</v>
      </c>
      <c r="B61" s="23" t="s">
        <v>101</v>
      </c>
      <c r="C61" s="4">
        <v>170000</v>
      </c>
      <c r="D61" s="4">
        <v>170000</v>
      </c>
      <c r="E61" s="4">
        <f t="shared" si="2"/>
        <v>340000</v>
      </c>
      <c r="F61" s="16"/>
    </row>
    <row r="62" spans="1:6" ht="15.75">
      <c r="A62" s="21" t="s">
        <v>133</v>
      </c>
      <c r="B62" s="23" t="s">
        <v>100</v>
      </c>
      <c r="C62" s="4">
        <v>0</v>
      </c>
      <c r="D62" s="4">
        <v>0</v>
      </c>
      <c r="E62" s="4">
        <f t="shared" si="2"/>
        <v>0</v>
      </c>
      <c r="F62" s="16"/>
    </row>
    <row r="63" spans="1:6" ht="47.25" customHeight="1">
      <c r="A63" s="11" t="s">
        <v>134</v>
      </c>
      <c r="B63" s="12" t="s">
        <v>139</v>
      </c>
      <c r="C63" s="4">
        <f>SUM(C64:C66)</f>
        <v>150000</v>
      </c>
      <c r="D63" s="4">
        <f>SUM(D64:D66)</f>
        <v>150000</v>
      </c>
      <c r="E63" s="4">
        <f t="shared" si="2"/>
        <v>300000</v>
      </c>
      <c r="F63" s="16"/>
    </row>
    <row r="64" spans="1:6" ht="15.75">
      <c r="A64" s="11" t="s">
        <v>135</v>
      </c>
      <c r="B64" s="6" t="s">
        <v>6</v>
      </c>
      <c r="C64" s="4">
        <v>0</v>
      </c>
      <c r="D64" s="4">
        <v>0</v>
      </c>
      <c r="E64" s="4">
        <f t="shared" si="2"/>
        <v>0</v>
      </c>
      <c r="F64" s="16"/>
    </row>
    <row r="65" spans="1:8" ht="15.75">
      <c r="A65" s="11" t="s">
        <v>136</v>
      </c>
      <c r="B65" s="6" t="s">
        <v>101</v>
      </c>
      <c r="C65" s="4">
        <v>150000</v>
      </c>
      <c r="D65" s="4">
        <v>150000</v>
      </c>
      <c r="E65" s="4">
        <f t="shared" si="2"/>
        <v>300000</v>
      </c>
      <c r="F65" s="15"/>
      <c r="H65" s="3"/>
    </row>
    <row r="66" spans="1:6" ht="15.75">
      <c r="A66" s="11" t="s">
        <v>137</v>
      </c>
      <c r="B66" s="6" t="s">
        <v>100</v>
      </c>
      <c r="C66" s="4">
        <v>0</v>
      </c>
      <c r="D66" s="4">
        <v>0</v>
      </c>
      <c r="E66" s="4">
        <f t="shared" si="2"/>
        <v>0</v>
      </c>
      <c r="F66" s="16"/>
    </row>
    <row r="67" spans="1:6" ht="34.5" customHeight="1">
      <c r="A67" s="11" t="s">
        <v>29</v>
      </c>
      <c r="B67" s="33" t="s">
        <v>140</v>
      </c>
      <c r="C67" s="33"/>
      <c r="D67" s="33"/>
      <c r="E67" s="33"/>
      <c r="F67" s="16"/>
    </row>
    <row r="68" spans="1:8" ht="94.5">
      <c r="A68" s="11" t="s">
        <v>3</v>
      </c>
      <c r="B68" s="12" t="s">
        <v>141</v>
      </c>
      <c r="C68" s="4">
        <f>SUM(C69:C71)</f>
        <v>2452000</v>
      </c>
      <c r="D68" s="4">
        <f>SUM(D69:D71)</f>
        <v>700000</v>
      </c>
      <c r="E68" s="4">
        <f aca="true" t="shared" si="3" ref="E68:E83">SUM(C68:D68)</f>
        <v>3152000</v>
      </c>
      <c r="F68" s="16"/>
      <c r="H68" s="3"/>
    </row>
    <row r="69" spans="1:6" ht="15.75">
      <c r="A69" s="11" t="s">
        <v>30</v>
      </c>
      <c r="B69" s="6" t="s">
        <v>6</v>
      </c>
      <c r="C69" s="4">
        <v>1707000</v>
      </c>
      <c r="D69" s="4">
        <v>0</v>
      </c>
      <c r="E69" s="4">
        <f t="shared" si="3"/>
        <v>1707000</v>
      </c>
      <c r="F69" s="15"/>
    </row>
    <row r="70" spans="1:6" ht="15.75">
      <c r="A70" s="11" t="s">
        <v>31</v>
      </c>
      <c r="B70" s="6" t="s">
        <v>101</v>
      </c>
      <c r="C70" s="4">
        <v>745000</v>
      </c>
      <c r="D70" s="4">
        <v>700000</v>
      </c>
      <c r="E70" s="4">
        <f t="shared" si="3"/>
        <v>1445000</v>
      </c>
      <c r="F70" s="15"/>
    </row>
    <row r="71" spans="1:6" ht="15.75">
      <c r="A71" s="11" t="s">
        <v>32</v>
      </c>
      <c r="B71" s="6" t="s">
        <v>100</v>
      </c>
      <c r="C71" s="4">
        <v>0</v>
      </c>
      <c r="D71" s="4">
        <v>0</v>
      </c>
      <c r="E71" s="4">
        <f t="shared" si="3"/>
        <v>0</v>
      </c>
      <c r="F71" s="16"/>
    </row>
    <row r="72" spans="1:8" ht="48.75" customHeight="1">
      <c r="A72" s="11" t="s">
        <v>52</v>
      </c>
      <c r="B72" s="19" t="s">
        <v>142</v>
      </c>
      <c r="C72" s="4">
        <f>SUM(C73:C75)</f>
        <v>550000</v>
      </c>
      <c r="D72" s="4">
        <f>SUM(D73:D75)</f>
        <v>200000</v>
      </c>
      <c r="E72" s="4">
        <f t="shared" si="3"/>
        <v>750000</v>
      </c>
      <c r="F72" s="16"/>
      <c r="H72" s="3"/>
    </row>
    <row r="73" spans="1:6" ht="15.75">
      <c r="A73" s="11" t="s">
        <v>53</v>
      </c>
      <c r="B73" s="6" t="s">
        <v>6</v>
      </c>
      <c r="C73" s="4">
        <v>0</v>
      </c>
      <c r="D73" s="4">
        <v>0</v>
      </c>
      <c r="E73" s="4">
        <f t="shared" si="3"/>
        <v>0</v>
      </c>
      <c r="F73" s="15"/>
    </row>
    <row r="74" spans="1:6" ht="15.75">
      <c r="A74" s="11" t="s">
        <v>54</v>
      </c>
      <c r="B74" s="6" t="s">
        <v>101</v>
      </c>
      <c r="C74" s="4">
        <v>550000</v>
      </c>
      <c r="D74" s="4">
        <v>200000</v>
      </c>
      <c r="E74" s="4">
        <f t="shared" si="3"/>
        <v>750000</v>
      </c>
      <c r="F74" s="15"/>
    </row>
    <row r="75" spans="1:6" ht="15.75">
      <c r="A75" s="11" t="s">
        <v>55</v>
      </c>
      <c r="B75" s="6" t="s">
        <v>100</v>
      </c>
      <c r="C75" s="4">
        <v>0</v>
      </c>
      <c r="D75" s="4">
        <v>0</v>
      </c>
      <c r="E75" s="4">
        <f t="shared" si="3"/>
        <v>0</v>
      </c>
      <c r="F75" s="16"/>
    </row>
    <row r="76" spans="1:8" ht="33" customHeight="1">
      <c r="A76" s="11" t="s">
        <v>56</v>
      </c>
      <c r="B76" s="12" t="s">
        <v>143</v>
      </c>
      <c r="C76" s="4">
        <f>SUM(C77:C79)</f>
        <v>246560</v>
      </c>
      <c r="D76" s="4">
        <f>SUM(D77:D79)</f>
        <v>100450</v>
      </c>
      <c r="E76" s="4">
        <f t="shared" si="3"/>
        <v>347010</v>
      </c>
      <c r="F76" s="16"/>
      <c r="H76" s="3"/>
    </row>
    <row r="77" spans="1:6" ht="15.75">
      <c r="A77" s="11" t="s">
        <v>57</v>
      </c>
      <c r="B77" s="6" t="s">
        <v>6</v>
      </c>
      <c r="C77" s="4">
        <v>46560</v>
      </c>
      <c r="D77" s="4">
        <v>0</v>
      </c>
      <c r="E77" s="4">
        <f t="shared" si="3"/>
        <v>46560</v>
      </c>
      <c r="F77" s="16"/>
    </row>
    <row r="78" spans="1:6" ht="15.75">
      <c r="A78" s="11" t="s">
        <v>58</v>
      </c>
      <c r="B78" s="6" t="s">
        <v>94</v>
      </c>
      <c r="C78" s="4">
        <v>200000</v>
      </c>
      <c r="D78" s="4">
        <v>100450</v>
      </c>
      <c r="E78" s="4">
        <f t="shared" si="3"/>
        <v>300450</v>
      </c>
      <c r="F78" s="18"/>
    </row>
    <row r="79" spans="1:6" ht="15.75">
      <c r="A79" s="11" t="s">
        <v>59</v>
      </c>
      <c r="B79" s="6" t="s">
        <v>100</v>
      </c>
      <c r="C79" s="4">
        <v>0</v>
      </c>
      <c r="D79" s="4">
        <v>0</v>
      </c>
      <c r="E79" s="4">
        <f t="shared" si="3"/>
        <v>0</v>
      </c>
      <c r="F79" s="16"/>
    </row>
    <row r="80" spans="1:8" ht="31.5">
      <c r="A80" s="11" t="s">
        <v>60</v>
      </c>
      <c r="B80" s="12" t="s">
        <v>144</v>
      </c>
      <c r="C80" s="4">
        <f>SUM(C81:C83)</f>
        <v>0</v>
      </c>
      <c r="D80" s="4">
        <f>SUM(D81:D83)</f>
        <v>0</v>
      </c>
      <c r="E80" s="4">
        <f t="shared" si="3"/>
        <v>0</v>
      </c>
      <c r="F80" s="16"/>
      <c r="H80" s="3"/>
    </row>
    <row r="81" spans="1:6" ht="15.75">
      <c r="A81" s="11" t="s">
        <v>61</v>
      </c>
      <c r="B81" s="6" t="s">
        <v>6</v>
      </c>
      <c r="C81" s="4">
        <v>0</v>
      </c>
      <c r="D81" s="4">
        <v>0</v>
      </c>
      <c r="E81" s="4">
        <f t="shared" si="3"/>
        <v>0</v>
      </c>
      <c r="F81" s="16"/>
    </row>
    <row r="82" spans="1:6" ht="15.75">
      <c r="A82" s="11" t="s">
        <v>62</v>
      </c>
      <c r="B82" s="6" t="s">
        <v>101</v>
      </c>
      <c r="C82" s="4"/>
      <c r="D82" s="4"/>
      <c r="E82" s="4">
        <f t="shared" si="3"/>
        <v>0</v>
      </c>
      <c r="F82" s="16"/>
    </row>
    <row r="83" spans="1:6" ht="15.75">
      <c r="A83" s="11" t="s">
        <v>63</v>
      </c>
      <c r="B83" s="6" t="s">
        <v>100</v>
      </c>
      <c r="C83" s="4">
        <v>0</v>
      </c>
      <c r="D83" s="4">
        <v>0</v>
      </c>
      <c r="E83" s="4">
        <f t="shared" si="3"/>
        <v>0</v>
      </c>
      <c r="F83" s="16"/>
    </row>
    <row r="84" spans="1:8" ht="31.5" customHeight="1">
      <c r="A84" s="11" t="s">
        <v>64</v>
      </c>
      <c r="B84" s="32" t="s">
        <v>145</v>
      </c>
      <c r="C84" s="32"/>
      <c r="D84" s="32"/>
      <c r="E84" s="32"/>
      <c r="F84" s="16"/>
      <c r="H84" s="3"/>
    </row>
    <row r="85" spans="1:6" ht="63.75" customHeight="1">
      <c r="A85" s="11" t="s">
        <v>65</v>
      </c>
      <c r="B85" s="19" t="s">
        <v>146</v>
      </c>
      <c r="C85" s="4">
        <f>SUM(C86:C88)</f>
        <v>947000</v>
      </c>
      <c r="D85" s="4">
        <f>SUM(D86:D88)</f>
        <v>4218440</v>
      </c>
      <c r="E85" s="4">
        <f aca="true" t="shared" si="4" ref="E85:E96">SUM(C85:D85)</f>
        <v>5165440</v>
      </c>
      <c r="F85" s="16"/>
    </row>
    <row r="86" spans="1:6" ht="15.75">
      <c r="A86" s="11" t="s">
        <v>66</v>
      </c>
      <c r="B86" s="6" t="s">
        <v>6</v>
      </c>
      <c r="C86" s="4">
        <v>347000</v>
      </c>
      <c r="D86" s="4">
        <v>3218440</v>
      </c>
      <c r="E86" s="4">
        <f t="shared" si="4"/>
        <v>3565440</v>
      </c>
      <c r="F86" s="15"/>
    </row>
    <row r="87" spans="1:6" ht="15.75">
      <c r="A87" s="11" t="s">
        <v>67</v>
      </c>
      <c r="B87" s="6" t="s">
        <v>101</v>
      </c>
      <c r="C87" s="4">
        <v>600000</v>
      </c>
      <c r="D87" s="4">
        <v>1000000</v>
      </c>
      <c r="E87" s="4">
        <f t="shared" si="4"/>
        <v>1600000</v>
      </c>
      <c r="F87" s="15"/>
    </row>
    <row r="88" spans="1:8" ht="15.75">
      <c r="A88" s="11" t="s">
        <v>68</v>
      </c>
      <c r="B88" s="13" t="s">
        <v>100</v>
      </c>
      <c r="C88" s="4">
        <v>0</v>
      </c>
      <c r="D88" s="4">
        <v>0</v>
      </c>
      <c r="E88" s="4">
        <f t="shared" si="4"/>
        <v>0</v>
      </c>
      <c r="F88" s="16"/>
      <c r="H88" s="3"/>
    </row>
    <row r="89" spans="1:8" ht="47.25">
      <c r="A89" s="21" t="s">
        <v>95</v>
      </c>
      <c r="B89" s="23" t="s">
        <v>147</v>
      </c>
      <c r="C89" s="4">
        <f>SUM(C90:C92)</f>
        <v>3747798</v>
      </c>
      <c r="D89" s="4">
        <f>SUM(D90:D92)</f>
        <v>750000</v>
      </c>
      <c r="E89" s="4">
        <f t="shared" si="4"/>
        <v>4497798</v>
      </c>
      <c r="F89" s="16"/>
      <c r="H89" s="3"/>
    </row>
    <row r="90" spans="1:8" ht="15.75">
      <c r="A90" s="21" t="s">
        <v>96</v>
      </c>
      <c r="B90" s="23" t="s">
        <v>6</v>
      </c>
      <c r="C90" s="5">
        <v>2097148</v>
      </c>
      <c r="D90" s="4">
        <v>0</v>
      </c>
      <c r="E90" s="4">
        <f t="shared" si="4"/>
        <v>2097148</v>
      </c>
      <c r="F90" s="16"/>
      <c r="H90" s="3"/>
    </row>
    <row r="91" spans="1:8" ht="15.75">
      <c r="A91" s="21" t="s">
        <v>97</v>
      </c>
      <c r="B91" s="23" t="s">
        <v>101</v>
      </c>
      <c r="C91" s="4">
        <v>1650650</v>
      </c>
      <c r="D91" s="4">
        <v>750000</v>
      </c>
      <c r="E91" s="4">
        <f t="shared" si="4"/>
        <v>2400650</v>
      </c>
      <c r="F91" s="16"/>
      <c r="H91" s="3"/>
    </row>
    <row r="92" spans="1:8" ht="15.75">
      <c r="A92" s="21" t="s">
        <v>98</v>
      </c>
      <c r="B92" s="23" t="s">
        <v>100</v>
      </c>
      <c r="C92" s="4">
        <v>0</v>
      </c>
      <c r="D92" s="4">
        <v>0</v>
      </c>
      <c r="E92" s="4">
        <f t="shared" si="4"/>
        <v>0</v>
      </c>
      <c r="F92" s="16"/>
      <c r="H92" s="3"/>
    </row>
    <row r="93" spans="1:8" ht="63">
      <c r="A93" s="11" t="s">
        <v>148</v>
      </c>
      <c r="B93" s="6" t="s">
        <v>152</v>
      </c>
      <c r="C93" s="4">
        <f>SUM(C94:C96)</f>
        <v>1096035</v>
      </c>
      <c r="D93" s="4">
        <f>SUM(D94:D96)</f>
        <v>600000</v>
      </c>
      <c r="E93" s="4">
        <f t="shared" si="4"/>
        <v>1696035</v>
      </c>
      <c r="F93" s="16"/>
      <c r="H93" s="3"/>
    </row>
    <row r="94" spans="1:8" ht="15.75">
      <c r="A94" s="11" t="s">
        <v>149</v>
      </c>
      <c r="B94" s="6" t="s">
        <v>6</v>
      </c>
      <c r="C94" s="4">
        <v>496035</v>
      </c>
      <c r="D94" s="4">
        <v>0</v>
      </c>
      <c r="E94" s="4">
        <f t="shared" si="4"/>
        <v>496035</v>
      </c>
      <c r="F94" s="16"/>
      <c r="H94" s="3"/>
    </row>
    <row r="95" spans="1:8" ht="15.75">
      <c r="A95" s="11" t="s">
        <v>150</v>
      </c>
      <c r="B95" s="6" t="s">
        <v>101</v>
      </c>
      <c r="C95" s="4">
        <v>600000</v>
      </c>
      <c r="D95" s="4">
        <v>600000</v>
      </c>
      <c r="E95" s="4">
        <f t="shared" si="4"/>
        <v>1200000</v>
      </c>
      <c r="F95" s="15"/>
      <c r="H95" s="3"/>
    </row>
    <row r="96" spans="1:8" ht="15.75">
      <c r="A96" s="11" t="s">
        <v>151</v>
      </c>
      <c r="B96" s="6" t="s">
        <v>100</v>
      </c>
      <c r="C96" s="4">
        <v>0</v>
      </c>
      <c r="D96" s="4">
        <v>0</v>
      </c>
      <c r="E96" s="4">
        <f t="shared" si="4"/>
        <v>0</v>
      </c>
      <c r="F96" s="16"/>
      <c r="H96" s="3"/>
    </row>
    <row r="97" spans="1:6" ht="17.25" customHeight="1">
      <c r="A97" s="11" t="s">
        <v>76</v>
      </c>
      <c r="B97" s="32" t="s">
        <v>154</v>
      </c>
      <c r="C97" s="32"/>
      <c r="D97" s="32"/>
      <c r="E97" s="32"/>
      <c r="F97" s="16"/>
    </row>
    <row r="98" spans="1:6" ht="63">
      <c r="A98" s="11" t="s">
        <v>69</v>
      </c>
      <c r="B98" s="12" t="s">
        <v>153</v>
      </c>
      <c r="C98" s="4">
        <f>SUM(C99:C101)</f>
        <v>1493980</v>
      </c>
      <c r="D98" s="4">
        <f>SUM(D99:D101)</f>
        <v>1247110</v>
      </c>
      <c r="E98" s="4">
        <f aca="true" t="shared" si="5" ref="E98:E121">SUM(C98:D98)</f>
        <v>2741090</v>
      </c>
      <c r="F98" s="16"/>
    </row>
    <row r="99" spans="1:6" ht="15.75">
      <c r="A99" s="11" t="s">
        <v>73</v>
      </c>
      <c r="B99" s="6" t="s">
        <v>6</v>
      </c>
      <c r="C99" s="4">
        <v>1048230</v>
      </c>
      <c r="D99" s="4">
        <v>802110</v>
      </c>
      <c r="E99" s="4">
        <f t="shared" si="5"/>
        <v>1850340</v>
      </c>
      <c r="F99" s="15"/>
    </row>
    <row r="100" spans="1:8" ht="15.75">
      <c r="A100" s="11" t="s">
        <v>74</v>
      </c>
      <c r="B100" s="6" t="s">
        <v>101</v>
      </c>
      <c r="C100" s="4">
        <v>445750</v>
      </c>
      <c r="D100" s="4">
        <v>445000</v>
      </c>
      <c r="E100" s="4">
        <f t="shared" si="5"/>
        <v>890750</v>
      </c>
      <c r="F100" s="15"/>
      <c r="H100" s="3"/>
    </row>
    <row r="101" spans="1:6" ht="15.75">
      <c r="A101" s="11" t="s">
        <v>75</v>
      </c>
      <c r="B101" s="6" t="s">
        <v>100</v>
      </c>
      <c r="C101" s="4">
        <v>0</v>
      </c>
      <c r="D101" s="4">
        <v>0</v>
      </c>
      <c r="E101" s="4">
        <f t="shared" si="5"/>
        <v>0</v>
      </c>
      <c r="F101" s="16"/>
    </row>
    <row r="102" spans="1:6" ht="68.25" customHeight="1">
      <c r="A102" s="11" t="s">
        <v>77</v>
      </c>
      <c r="B102" s="12" t="s">
        <v>155</v>
      </c>
      <c r="C102" s="4">
        <f>SUM(C103:C105)</f>
        <v>100800</v>
      </c>
      <c r="D102" s="4">
        <f>SUM(D103:D105)</f>
        <v>100000</v>
      </c>
      <c r="E102" s="4">
        <f t="shared" si="5"/>
        <v>200800</v>
      </c>
      <c r="F102" s="16"/>
    </row>
    <row r="103" spans="1:6" ht="15.75">
      <c r="A103" s="11" t="s">
        <v>78</v>
      </c>
      <c r="B103" s="6" t="s">
        <v>6</v>
      </c>
      <c r="C103" s="4">
        <v>0</v>
      </c>
      <c r="D103" s="4">
        <v>0</v>
      </c>
      <c r="E103" s="4">
        <f t="shared" si="5"/>
        <v>0</v>
      </c>
      <c r="F103" s="16"/>
    </row>
    <row r="104" spans="1:8" ht="15.75">
      <c r="A104" s="11" t="s">
        <v>79</v>
      </c>
      <c r="B104" s="6" t="s">
        <v>101</v>
      </c>
      <c r="C104" s="4">
        <v>100800</v>
      </c>
      <c r="D104" s="4">
        <v>100000</v>
      </c>
      <c r="E104" s="4">
        <f t="shared" si="5"/>
        <v>200800</v>
      </c>
      <c r="F104" s="16"/>
      <c r="H104" s="3"/>
    </row>
    <row r="105" spans="1:6" ht="15.75">
      <c r="A105" s="11" t="s">
        <v>80</v>
      </c>
      <c r="B105" s="6" t="s">
        <v>100</v>
      </c>
      <c r="C105" s="4">
        <v>0</v>
      </c>
      <c r="D105" s="4">
        <v>0</v>
      </c>
      <c r="E105" s="4">
        <f t="shared" si="5"/>
        <v>0</v>
      </c>
      <c r="F105" s="16"/>
    </row>
    <row r="106" spans="1:6" ht="78.75">
      <c r="A106" s="11" t="s">
        <v>81</v>
      </c>
      <c r="B106" s="12" t="s">
        <v>156</v>
      </c>
      <c r="C106" s="4">
        <f>SUM(C107:C109)</f>
        <v>190000</v>
      </c>
      <c r="D106" s="4">
        <f>SUM(D107:D109)</f>
        <v>190000</v>
      </c>
      <c r="E106" s="4">
        <f t="shared" si="5"/>
        <v>380000</v>
      </c>
      <c r="F106" s="16"/>
    </row>
    <row r="107" spans="1:6" ht="15.75">
      <c r="A107" s="11" t="s">
        <v>70</v>
      </c>
      <c r="B107" s="6" t="s">
        <v>6</v>
      </c>
      <c r="C107" s="4">
        <v>0</v>
      </c>
      <c r="D107" s="4">
        <v>0</v>
      </c>
      <c r="E107" s="4">
        <f t="shared" si="5"/>
        <v>0</v>
      </c>
      <c r="F107" s="16"/>
    </row>
    <row r="108" spans="1:8" ht="15.75">
      <c r="A108" s="11" t="s">
        <v>71</v>
      </c>
      <c r="B108" s="6" t="s">
        <v>101</v>
      </c>
      <c r="C108" s="4">
        <v>190000</v>
      </c>
      <c r="D108" s="4">
        <v>190000</v>
      </c>
      <c r="E108" s="4">
        <f t="shared" si="5"/>
        <v>380000</v>
      </c>
      <c r="F108" s="16"/>
      <c r="H108" s="3"/>
    </row>
    <row r="109" spans="1:6" ht="15.75">
      <c r="A109" s="11" t="s">
        <v>72</v>
      </c>
      <c r="B109" s="6" t="s">
        <v>100</v>
      </c>
      <c r="C109" s="4">
        <v>0</v>
      </c>
      <c r="D109" s="4">
        <v>0</v>
      </c>
      <c r="E109" s="4">
        <f t="shared" si="5"/>
        <v>0</v>
      </c>
      <c r="F109" s="16"/>
    </row>
    <row r="110" spans="1:6" ht="111" customHeight="1">
      <c r="A110" s="11" t="s">
        <v>82</v>
      </c>
      <c r="B110" s="19" t="s">
        <v>157</v>
      </c>
      <c r="C110" s="4">
        <f>SUM(C111:C113)</f>
        <v>0</v>
      </c>
      <c r="D110" s="4">
        <f>SUM(D111:D113)</f>
        <v>150000</v>
      </c>
      <c r="E110" s="4">
        <f t="shared" si="5"/>
        <v>150000</v>
      </c>
      <c r="F110" s="16"/>
    </row>
    <row r="111" spans="1:6" ht="15.75">
      <c r="A111" s="11" t="s">
        <v>83</v>
      </c>
      <c r="B111" s="6" t="s">
        <v>6</v>
      </c>
      <c r="C111" s="4">
        <v>0</v>
      </c>
      <c r="D111" s="4">
        <v>0</v>
      </c>
      <c r="E111" s="4">
        <f t="shared" si="5"/>
        <v>0</v>
      </c>
      <c r="F111" s="16"/>
    </row>
    <row r="112" spans="1:8" ht="15.75">
      <c r="A112" s="11" t="s">
        <v>84</v>
      </c>
      <c r="B112" s="6" t="s">
        <v>101</v>
      </c>
      <c r="C112" s="4">
        <v>0</v>
      </c>
      <c r="D112" s="4">
        <v>150000</v>
      </c>
      <c r="E112" s="4">
        <f t="shared" si="5"/>
        <v>150000</v>
      </c>
      <c r="F112" s="16"/>
      <c r="H112" s="3"/>
    </row>
    <row r="113" spans="1:6" ht="15.75">
      <c r="A113" s="11" t="s">
        <v>85</v>
      </c>
      <c r="B113" s="6" t="s">
        <v>100</v>
      </c>
      <c r="C113" s="4">
        <v>0</v>
      </c>
      <c r="D113" s="4">
        <v>0</v>
      </c>
      <c r="E113" s="4">
        <f t="shared" si="5"/>
        <v>0</v>
      </c>
      <c r="F113" s="16"/>
    </row>
    <row r="114" spans="1:6" ht="63.75" customHeight="1">
      <c r="A114" s="11" t="s">
        <v>86</v>
      </c>
      <c r="B114" s="19" t="s">
        <v>158</v>
      </c>
      <c r="C114" s="4">
        <f>SUM(C115:C117)</f>
        <v>0</v>
      </c>
      <c r="D114" s="4">
        <f>SUM(D115:D117)</f>
        <v>0</v>
      </c>
      <c r="E114" s="4">
        <f t="shared" si="5"/>
        <v>0</v>
      </c>
      <c r="F114" s="16"/>
    </row>
    <row r="115" spans="1:6" ht="15.75">
      <c r="A115" s="11" t="s">
        <v>87</v>
      </c>
      <c r="B115" s="6" t="s">
        <v>6</v>
      </c>
      <c r="C115" s="4">
        <v>0</v>
      </c>
      <c r="D115" s="4">
        <v>0</v>
      </c>
      <c r="E115" s="4">
        <f t="shared" si="5"/>
        <v>0</v>
      </c>
      <c r="F115" s="16"/>
    </row>
    <row r="116" spans="1:8" ht="15.75">
      <c r="A116" s="11" t="s">
        <v>88</v>
      </c>
      <c r="B116" s="6" t="s">
        <v>101</v>
      </c>
      <c r="C116" s="4">
        <v>0</v>
      </c>
      <c r="D116" s="4">
        <v>0</v>
      </c>
      <c r="E116" s="4">
        <f t="shared" si="5"/>
        <v>0</v>
      </c>
      <c r="F116" s="18"/>
      <c r="H116" s="3"/>
    </row>
    <row r="117" spans="1:6" ht="15.75">
      <c r="A117" s="11" t="s">
        <v>89</v>
      </c>
      <c r="B117" s="6" t="s">
        <v>100</v>
      </c>
      <c r="C117" s="4">
        <v>0</v>
      </c>
      <c r="D117" s="4">
        <v>0</v>
      </c>
      <c r="E117" s="4">
        <f t="shared" si="5"/>
        <v>0</v>
      </c>
      <c r="F117" s="16"/>
    </row>
    <row r="118" spans="1:6" ht="48.75" customHeight="1">
      <c r="A118" s="11" t="s">
        <v>90</v>
      </c>
      <c r="B118" s="20" t="s">
        <v>159</v>
      </c>
      <c r="C118" s="4">
        <f>SUM(C119:C121)</f>
        <v>250000</v>
      </c>
      <c r="D118" s="4">
        <f>SUM(D119:D121)</f>
        <v>250000</v>
      </c>
      <c r="E118" s="4">
        <f t="shared" si="5"/>
        <v>500000</v>
      </c>
      <c r="F118" s="16"/>
    </row>
    <row r="119" spans="1:6" ht="15.75">
      <c r="A119" s="11" t="s">
        <v>91</v>
      </c>
      <c r="B119" s="10" t="s">
        <v>6</v>
      </c>
      <c r="C119" s="4">
        <v>0</v>
      </c>
      <c r="D119" s="4">
        <v>0</v>
      </c>
      <c r="E119" s="4">
        <f t="shared" si="5"/>
        <v>0</v>
      </c>
      <c r="F119" s="16"/>
    </row>
    <row r="120" spans="1:8" ht="15.75">
      <c r="A120" s="11" t="s">
        <v>92</v>
      </c>
      <c r="B120" s="6" t="s">
        <v>101</v>
      </c>
      <c r="C120" s="4">
        <v>250000</v>
      </c>
      <c r="D120" s="4">
        <v>250000</v>
      </c>
      <c r="E120" s="4">
        <f t="shared" si="5"/>
        <v>500000</v>
      </c>
      <c r="F120" s="16"/>
      <c r="H120" s="3"/>
    </row>
    <row r="121" spans="1:6" ht="15.75">
      <c r="A121" s="11" t="s">
        <v>93</v>
      </c>
      <c r="B121" s="6" t="s">
        <v>100</v>
      </c>
      <c r="C121" s="4">
        <v>0</v>
      </c>
      <c r="D121" s="4">
        <v>0</v>
      </c>
      <c r="E121" s="4">
        <f t="shared" si="5"/>
        <v>0</v>
      </c>
      <c r="F121" s="16"/>
    </row>
    <row r="122" spans="1:6" ht="15.75">
      <c r="A122" s="31" t="s">
        <v>102</v>
      </c>
      <c r="B122" s="31"/>
      <c r="C122" s="4">
        <f>SUM(C118,C110,C106,C102,C98,C93,C89,C85,C80,C76,C72,C68,C63,C59,C55,C51,C47,C43,C39,C35,C30,C26,C22,C18,C14,C10)</f>
        <v>15182413</v>
      </c>
      <c r="D122" s="4">
        <f>SUM(D123,D124)</f>
        <v>13508875</v>
      </c>
      <c r="E122" s="4">
        <f>SUM(C122:D122)</f>
        <v>28691288</v>
      </c>
      <c r="F122" s="16"/>
    </row>
    <row r="123" spans="1:6" ht="15.75">
      <c r="A123" s="31" t="s">
        <v>6</v>
      </c>
      <c r="B123" s="31"/>
      <c r="C123" s="4">
        <f>SUM(C11,C15,C19,C23,C27,C31,C36,C40,C44,C48,C52,C56,C60,C64,C69,C73,C77,C81,C86,C90,C94,C99,C103,C107,C111,C119)</f>
        <v>6450213</v>
      </c>
      <c r="D123" s="4">
        <f>SUM(D11,D15,D19,D23,D27,D31,D36,D40,D44,D48,D52,D56,D60,D64,D69,D73,D77,D81,D86,D90,D94,D99,D103,D107,D111,D119)</f>
        <v>5953425</v>
      </c>
      <c r="E123" s="4">
        <f>SUM(C123:D123)</f>
        <v>12403638</v>
      </c>
      <c r="F123" s="16"/>
    </row>
    <row r="124" spans="1:6" ht="15.75">
      <c r="A124" s="31" t="s">
        <v>101</v>
      </c>
      <c r="B124" s="31"/>
      <c r="C124" s="4">
        <f>SUM(C120,C116,C112,C108,C104,C100,C95,C91,C87,C82,C78,C74,C70,C65,C61,C57,C53,C49,C45,C41,C37,C32,C28,C24,C20,C16,C12)</f>
        <v>8732200</v>
      </c>
      <c r="D124" s="4">
        <f>SUM(D120,D116,D112,D108,D104,D100,D95,D91,D87,D82,D78,D74,D70,D65,D61,D57,D53,D49,D45,D41,D37,D32,D28,D24,D20,D16,D12)</f>
        <v>7555450</v>
      </c>
      <c r="E124" s="4">
        <f>SUM(C124:D124)</f>
        <v>16287650</v>
      </c>
      <c r="F124" s="16"/>
    </row>
    <row r="125" spans="1:6" ht="15.75">
      <c r="A125" s="31" t="s">
        <v>100</v>
      </c>
      <c r="B125" s="31"/>
      <c r="C125" s="4">
        <f>SUM(C121,C113,C109,C105,C101,C96,C92,C88,C83,C79,C75,C71,C66,C62,C58,C54,C50,C46,C46,C42,C38,C33,C29,C25,C21,C17,C13)</f>
        <v>0</v>
      </c>
      <c r="D125" s="4">
        <f>SUM(D121,D113,D109,D105,D101,D96,D92,D88,D83,D79,D75,D71,D66,D62,D58,D54,D50,D46,D46,D42,D38,D33,D29,D25,D21,D17,D13)</f>
        <v>0</v>
      </c>
      <c r="E125" s="4">
        <f>SUM(C125:D125)</f>
        <v>0</v>
      </c>
      <c r="F125" s="16"/>
    </row>
    <row r="126" spans="1:6" ht="15.75">
      <c r="A126" s="31" t="s">
        <v>35</v>
      </c>
      <c r="B126" s="31"/>
      <c r="C126" s="4" t="s">
        <v>160</v>
      </c>
      <c r="D126" s="4" t="s">
        <v>160</v>
      </c>
      <c r="E126" s="4">
        <v>44</v>
      </c>
      <c r="F126" s="16"/>
    </row>
    <row r="127" ht="12.75">
      <c r="F127" s="16"/>
    </row>
    <row r="128" spans="3:6" ht="12.75">
      <c r="C128" s="3"/>
      <c r="D128" s="3"/>
      <c r="F128" s="14"/>
    </row>
  </sheetData>
  <sheetProtection/>
  <mergeCells count="17">
    <mergeCell ref="A126:B126"/>
    <mergeCell ref="B34:E34"/>
    <mergeCell ref="B67:E67"/>
    <mergeCell ref="A122:B122"/>
    <mergeCell ref="A123:B123"/>
    <mergeCell ref="A124:B124"/>
    <mergeCell ref="A125:B125"/>
    <mergeCell ref="B84:E84"/>
    <mergeCell ref="B97:E97"/>
    <mergeCell ref="D2:E2"/>
    <mergeCell ref="A5:E5"/>
    <mergeCell ref="B6:B7"/>
    <mergeCell ref="A6:A7"/>
    <mergeCell ref="C6:E6"/>
    <mergeCell ref="B9:E9"/>
    <mergeCell ref="B3:E3"/>
    <mergeCell ref="A4:E4"/>
  </mergeCells>
  <printOptions horizontalCentered="1"/>
  <pageMargins left="0.35433070866141736" right="0.5118110236220472" top="1.1811023622047245" bottom="0.31496062992125984" header="0.31496062992125984" footer="0.15748031496062992"/>
  <pageSetup firstPageNumber="56" useFirstPageNumber="1" fitToHeight="0" fitToWidth="0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Начальник ООРОЖИ</cp:lastModifiedBy>
  <cp:lastPrinted>2021-12-08T08:18:17Z</cp:lastPrinted>
  <dcterms:created xsi:type="dcterms:W3CDTF">2010-04-26T13:49:51Z</dcterms:created>
  <dcterms:modified xsi:type="dcterms:W3CDTF">2021-12-21T14:55:49Z</dcterms:modified>
  <cp:category/>
  <cp:version/>
  <cp:contentType/>
  <cp:contentStatus/>
</cp:coreProperties>
</file>